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7680" windowHeight="8115"/>
  </bookViews>
  <sheets>
    <sheet name="Arkusz1" sheetId="1" r:id="rId1"/>
  </sheets>
  <definedNames>
    <definedName name="_xlnm.Print_Area" localSheetId="0">Arkusz1!$A$1:$D$28</definedName>
  </definedNames>
  <calcPr calcId="124519"/>
  <customWorkbookViews>
    <customWorkbookView name="Helion - Widok osobisty" guid="{C76A934A-EC7F-4D56-B648-52CFACE1AD9C}" mergeInterval="0" personalView="1" maximized="1" xWindow="1" yWindow="1" windowWidth="1099" windowHeight="631" activeSheetId="1" showComments="commIndAndComment"/>
  </customWorkbookViews>
  <webPublishing codePage="1252"/>
</workbook>
</file>

<file path=xl/calcChain.xml><?xml version="1.0" encoding="utf-8"?>
<calcChain xmlns="http://schemas.openxmlformats.org/spreadsheetml/2006/main">
  <c r="G41" i="1"/>
  <c r="F41"/>
  <c r="E41"/>
  <c r="D41"/>
  <c r="C41"/>
  <c r="B41"/>
  <c r="C14"/>
  <c r="D14"/>
  <c r="E14"/>
  <c r="F14"/>
  <c r="G14"/>
  <c r="B14"/>
  <c r="D10"/>
  <c r="D20" s="1"/>
  <c r="E10"/>
  <c r="E20" s="1"/>
  <c r="F10"/>
  <c r="F20" s="1"/>
  <c r="G10"/>
  <c r="G20" s="1"/>
  <c r="C10"/>
  <c r="C20" s="1"/>
  <c r="B10"/>
  <c r="B20" s="1"/>
  <c r="B24" l="1"/>
  <c r="B26" s="1"/>
  <c r="B28" s="1"/>
  <c r="F24"/>
  <c r="F26" s="1"/>
  <c r="E24"/>
  <c r="E26" s="1"/>
  <c r="D24"/>
  <c r="D26" s="1"/>
  <c r="C24"/>
  <c r="C26" s="1"/>
  <c r="B55"/>
  <c r="B57" s="1"/>
  <c r="B59" s="1"/>
  <c r="C55"/>
  <c r="C57" s="1"/>
  <c r="D55"/>
  <c r="D57" s="1"/>
  <c r="E55"/>
  <c r="E57" s="1"/>
  <c r="F55"/>
  <c r="F57" s="1"/>
  <c r="G55"/>
  <c r="G57" s="1"/>
  <c r="G24"/>
  <c r="G26" s="1"/>
  <c r="C28"/>
  <c r="D28" s="1"/>
  <c r="E28" s="1"/>
  <c r="F28" s="1"/>
  <c r="G28" s="1"/>
  <c r="C59" l="1"/>
  <c r="D59" s="1"/>
  <c r="E59" s="1"/>
  <c r="F59" s="1"/>
  <c r="G59" s="1"/>
</calcChain>
</file>

<file path=xl/sharedStrings.xml><?xml version="1.0" encoding="utf-8"?>
<sst xmlns="http://schemas.openxmlformats.org/spreadsheetml/2006/main" count="58" uniqueCount="30">
  <si>
    <t>Marketing</t>
  </si>
  <si>
    <t>.</t>
  </si>
  <si>
    <t>Malowanie wnętrz</t>
  </si>
  <si>
    <t>Malowanie elewacji</t>
  </si>
  <si>
    <t>Ściany działowe</t>
  </si>
  <si>
    <t>Pokrycie dachu</t>
  </si>
  <si>
    <t>Rachunki</t>
  </si>
  <si>
    <t xml:space="preserve">Lipiec </t>
  </si>
  <si>
    <t xml:space="preserve">Sierpień </t>
  </si>
  <si>
    <t xml:space="preserve">Wrzesień </t>
  </si>
  <si>
    <t xml:space="preserve">Październik </t>
  </si>
  <si>
    <t xml:space="preserve">Listopad </t>
  </si>
  <si>
    <t xml:space="preserve">Grudzień </t>
  </si>
  <si>
    <t>Rachunki razem</t>
  </si>
  <si>
    <t>Wydatki</t>
  </si>
  <si>
    <t>Wynagrodzenia pracowników</t>
  </si>
  <si>
    <t>Podatki</t>
  </si>
  <si>
    <t>Zaliczki</t>
  </si>
  <si>
    <t>Czynsze</t>
  </si>
  <si>
    <t>Usługi księgowe</t>
  </si>
  <si>
    <t>Materiały biurowe</t>
  </si>
  <si>
    <t>Wyposażenie biura</t>
  </si>
  <si>
    <t>Telefony</t>
  </si>
  <si>
    <t>Ubezpieczenie</t>
  </si>
  <si>
    <t>Różne</t>
  </si>
  <si>
    <t>Wydatki razem</t>
  </si>
  <si>
    <t>Przepływ gotówki netto</t>
  </si>
  <si>
    <t>Łączny przepływ gotówki</t>
  </si>
  <si>
    <t>Twoja Firma, Sp. z o.o.</t>
  </si>
  <si>
    <t>Rzeczywisty przepływ środków pieniężnych</t>
  </si>
</sst>
</file>

<file path=xl/styles.xml><?xml version="1.0" encoding="utf-8"?>
<styleSheet xmlns="http://schemas.openxmlformats.org/spreadsheetml/2006/main">
  <numFmts count="3">
    <numFmt numFmtId="42" formatCode="_-* #,##0\ &quot;zł&quot;_-;\-* #,##0\ &quot;zł&quot;_-;_-* &quot;-&quot;\ &quot;zł&quot;_-;_-@_-"/>
    <numFmt numFmtId="164" formatCode="_(&quot;$&quot;* #,##0.00_);_(&quot;$&quot;* \(#,##0.00\);_(&quot;$&quot;* &quot;-&quot;??_);_(@_)"/>
    <numFmt numFmtId="165" formatCode="[$-409]mmm\-yy;@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4" tint="-0.2499465926084170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u/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16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5" fillId="0" borderId="0" xfId="0" applyFont="1" applyAlignment="1">
      <alignment horizontal="left" indent="3"/>
    </xf>
    <xf numFmtId="0" fontId="4" fillId="0" borderId="1" xfId="2" applyFont="1" applyAlignment="1">
      <alignment horizontal="left"/>
    </xf>
    <xf numFmtId="0" fontId="4" fillId="0" borderId="2" xfId="3" applyFont="1" applyAlignment="1">
      <alignment horizontal="left"/>
    </xf>
    <xf numFmtId="165" fontId="8" fillId="0" borderId="0" xfId="0" applyNumberFormat="1" applyFont="1" applyAlignment="1">
      <alignment horizontal="center"/>
    </xf>
    <xf numFmtId="42" fontId="5" fillId="0" borderId="0" xfId="1" applyNumberFormat="1" applyFont="1"/>
    <xf numFmtId="42" fontId="10" fillId="0" borderId="4" xfId="1" applyNumberFormat="1" applyFont="1" applyBorder="1"/>
    <xf numFmtId="42" fontId="5" fillId="0" borderId="0" xfId="0" applyNumberFormat="1" applyFont="1"/>
    <xf numFmtId="42" fontId="10" fillId="0" borderId="3" xfId="1" applyNumberFormat="1" applyFont="1" applyBorder="1"/>
    <xf numFmtId="42" fontId="10" fillId="0" borderId="0" xfId="0" applyNumberFormat="1" applyFont="1"/>
  </cellXfs>
  <cellStyles count="4">
    <cellStyle name="Nagłówek 1" xfId="2" builtinId="16" customBuiltin="1"/>
    <cellStyle name="Nagłówek 2" xfId="3" builtinId="17" customBuiltin="1"/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Equity">
      <a:dk1>
        <a:sysClr val="windowText" lastClr="000000"/>
      </a:dk1>
      <a:lt1>
        <a:sysClr val="window" lastClr="FFFFFF"/>
      </a:lt1>
      <a:dk2>
        <a:srgbClr val="696464"/>
      </a:dk2>
      <a:lt2>
        <a:srgbClr val="E9E5DC"/>
      </a:lt2>
      <a:accent1>
        <a:srgbClr val="D34817"/>
      </a:accent1>
      <a:accent2>
        <a:srgbClr val="9B2D1F"/>
      </a:accent2>
      <a:accent3>
        <a:srgbClr val="918485"/>
      </a:accent3>
      <a:accent4>
        <a:srgbClr val="956251"/>
      </a:accent4>
      <a:accent5>
        <a:srgbClr val="855D5D"/>
      </a:accent5>
      <a:accent6>
        <a:srgbClr val="A28E6A"/>
      </a:accent6>
      <a:hlink>
        <a:srgbClr val="CC9900"/>
      </a:hlink>
      <a:folHlink>
        <a:srgbClr val="96A9A9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9"/>
  <sheetViews>
    <sheetView tabSelected="1" workbookViewId="0">
      <selection sqref="A1:D28"/>
    </sheetView>
  </sheetViews>
  <sheetFormatPr defaultRowHeight="21"/>
  <cols>
    <col min="1" max="1" width="45.7109375" style="1" customWidth="1"/>
    <col min="2" max="2" width="14.42578125" style="1" bestFit="1" customWidth="1"/>
    <col min="3" max="3" width="15.140625" style="1" customWidth="1"/>
    <col min="4" max="4" width="14.85546875" style="1" customWidth="1"/>
    <col min="5" max="5" width="18" style="1" customWidth="1"/>
    <col min="6" max="6" width="14.7109375" style="1" customWidth="1"/>
    <col min="7" max="7" width="15.28515625" style="1" customWidth="1"/>
    <col min="8" max="16384" width="9.140625" style="1"/>
  </cols>
  <sheetData>
    <row r="1" spans="1:9" ht="26.25" customHeight="1" thickBot="1">
      <c r="A1" s="8" t="s">
        <v>28</v>
      </c>
    </row>
    <row r="2" spans="1:9" ht="21.75" thickTop="1">
      <c r="A2"/>
    </row>
    <row r="3" spans="1:9">
      <c r="B3" s="2"/>
      <c r="C3" s="2"/>
      <c r="D3" s="2"/>
      <c r="E3" s="2"/>
      <c r="F3" s="2"/>
      <c r="G3" s="2"/>
      <c r="H3" s="2"/>
    </row>
    <row r="4" spans="1:9" s="3" customFormat="1">
      <c r="B4" s="10" t="s">
        <v>7</v>
      </c>
      <c r="C4" s="10" t="s">
        <v>8</v>
      </c>
      <c r="D4" s="10" t="s">
        <v>9</v>
      </c>
      <c r="E4" s="10" t="s">
        <v>10</v>
      </c>
      <c r="F4" s="10" t="s">
        <v>11</v>
      </c>
      <c r="G4" s="10" t="s">
        <v>12</v>
      </c>
      <c r="H4" s="4"/>
      <c r="I4" s="4"/>
    </row>
    <row r="5" spans="1:9" s="6" customFormat="1">
      <c r="A5" s="5" t="s">
        <v>6</v>
      </c>
    </row>
    <row r="6" spans="1:9">
      <c r="A6" s="7" t="s">
        <v>2</v>
      </c>
      <c r="B6" s="11">
        <v>2200</v>
      </c>
      <c r="C6" s="11">
        <v>2300</v>
      </c>
      <c r="D6" s="11">
        <v>2500</v>
      </c>
      <c r="E6" s="11">
        <v>3000</v>
      </c>
      <c r="F6" s="11">
        <v>3000</v>
      </c>
      <c r="G6" s="11">
        <v>3000</v>
      </c>
    </row>
    <row r="7" spans="1:9">
      <c r="A7" s="7" t="s">
        <v>3</v>
      </c>
      <c r="B7" s="11">
        <v>8000</v>
      </c>
      <c r="C7" s="11">
        <v>8000</v>
      </c>
      <c r="D7" s="11">
        <v>7000</v>
      </c>
      <c r="E7" s="11">
        <v>5000</v>
      </c>
      <c r="F7" s="11">
        <v>4000</v>
      </c>
      <c r="G7" s="11">
        <v>2500</v>
      </c>
    </row>
    <row r="8" spans="1:9">
      <c r="A8" s="7" t="s">
        <v>4</v>
      </c>
      <c r="B8" s="11">
        <v>1500</v>
      </c>
      <c r="C8" s="11">
        <v>1500</v>
      </c>
      <c r="D8" s="11">
        <v>1500</v>
      </c>
      <c r="E8" s="11">
        <v>3000</v>
      </c>
      <c r="F8" s="11">
        <v>3000</v>
      </c>
      <c r="G8" s="11">
        <v>3000</v>
      </c>
    </row>
    <row r="9" spans="1:9">
      <c r="A9" s="7" t="s">
        <v>5</v>
      </c>
      <c r="B9" s="11">
        <v>3000</v>
      </c>
      <c r="C9" s="11">
        <v>3000</v>
      </c>
      <c r="D9" s="11">
        <v>3000</v>
      </c>
      <c r="E9" s="11">
        <v>3000</v>
      </c>
      <c r="F9" s="11">
        <v>1500</v>
      </c>
      <c r="G9" s="11">
        <v>1500</v>
      </c>
    </row>
    <row r="10" spans="1:9" s="6" customFormat="1">
      <c r="A10" s="5" t="s">
        <v>13</v>
      </c>
      <c r="B10" s="12">
        <f>SUM(B6:B9)</f>
        <v>14700</v>
      </c>
      <c r="C10" s="12">
        <f>SUM(C6:C9)</f>
        <v>14800</v>
      </c>
      <c r="D10" s="12">
        <f t="shared" ref="D10:G10" si="0">SUM(D6:D9)</f>
        <v>14000</v>
      </c>
      <c r="E10" s="12">
        <f t="shared" si="0"/>
        <v>14000</v>
      </c>
      <c r="F10" s="12">
        <f t="shared" si="0"/>
        <v>11500</v>
      </c>
      <c r="G10" s="12">
        <f t="shared" si="0"/>
        <v>10000</v>
      </c>
    </row>
    <row r="12" spans="1:9" s="6" customFormat="1">
      <c r="A12" s="5" t="s">
        <v>14</v>
      </c>
    </row>
    <row r="13" spans="1:9">
      <c r="A13" s="7" t="s">
        <v>15</v>
      </c>
      <c r="B13" s="11">
        <v>4200</v>
      </c>
      <c r="C13" s="11">
        <v>4200</v>
      </c>
      <c r="D13" s="11">
        <v>4200</v>
      </c>
      <c r="E13" s="11">
        <v>4200</v>
      </c>
      <c r="F13" s="11">
        <v>4200</v>
      </c>
      <c r="G13" s="11">
        <v>4200</v>
      </c>
    </row>
    <row r="14" spans="1:9">
      <c r="A14" s="7" t="s">
        <v>16</v>
      </c>
      <c r="B14" s="11">
        <f>ROUND(B13*0.25,0)</f>
        <v>1050</v>
      </c>
      <c r="C14" s="11">
        <f t="shared" ref="C14:G14" si="1">ROUND(C13*0.25,0)</f>
        <v>1050</v>
      </c>
      <c r="D14" s="11">
        <f t="shared" si="1"/>
        <v>1050</v>
      </c>
      <c r="E14" s="11">
        <f t="shared" si="1"/>
        <v>1050</v>
      </c>
      <c r="F14" s="11">
        <f t="shared" si="1"/>
        <v>1050</v>
      </c>
      <c r="G14" s="11">
        <f t="shared" si="1"/>
        <v>1050</v>
      </c>
    </row>
    <row r="15" spans="1:9">
      <c r="A15" s="7" t="s">
        <v>17</v>
      </c>
      <c r="B15" s="11">
        <v>2000</v>
      </c>
      <c r="C15" s="11">
        <v>2000</v>
      </c>
      <c r="D15" s="11">
        <v>2000</v>
      </c>
      <c r="E15" s="11">
        <v>2000</v>
      </c>
      <c r="F15" s="11">
        <v>2000</v>
      </c>
      <c r="G15" s="11">
        <v>2000</v>
      </c>
    </row>
    <row r="16" spans="1:9">
      <c r="A16" s="7" t="s">
        <v>18</v>
      </c>
      <c r="B16" s="11">
        <v>1200</v>
      </c>
      <c r="C16" s="11">
        <v>1200</v>
      </c>
      <c r="D16" s="11">
        <v>1200</v>
      </c>
      <c r="E16" s="11">
        <v>1200</v>
      </c>
      <c r="F16" s="11">
        <v>1200</v>
      </c>
      <c r="G16" s="11">
        <v>1200</v>
      </c>
    </row>
    <row r="17" spans="1:7">
      <c r="A17" s="7" t="s">
        <v>0</v>
      </c>
      <c r="B17" s="11">
        <v>1500</v>
      </c>
      <c r="C17" s="11">
        <v>1500</v>
      </c>
      <c r="D17" s="11">
        <v>1500</v>
      </c>
      <c r="E17" s="11">
        <v>1000</v>
      </c>
      <c r="F17" s="11">
        <v>1000</v>
      </c>
      <c r="G17" s="11">
        <v>1000</v>
      </c>
    </row>
    <row r="18" spans="1:7">
      <c r="A18" s="7" t="s">
        <v>19</v>
      </c>
      <c r="B18" s="11">
        <v>900</v>
      </c>
      <c r="C18" s="11">
        <v>0</v>
      </c>
      <c r="D18" s="11">
        <v>0</v>
      </c>
      <c r="E18" s="11">
        <v>300</v>
      </c>
      <c r="F18" s="11">
        <v>0</v>
      </c>
      <c r="G18" s="11"/>
    </row>
    <row r="19" spans="1:7">
      <c r="A19" s="7" t="s">
        <v>20</v>
      </c>
      <c r="B19" s="11">
        <v>200</v>
      </c>
      <c r="C19" s="11">
        <v>200</v>
      </c>
      <c r="D19" s="11">
        <v>200</v>
      </c>
      <c r="E19" s="11">
        <v>200</v>
      </c>
      <c r="F19" s="11">
        <v>200</v>
      </c>
      <c r="G19" s="11">
        <v>200</v>
      </c>
    </row>
    <row r="20" spans="1:7">
      <c r="A20" s="7" t="s">
        <v>21</v>
      </c>
      <c r="B20" s="11">
        <f>ROUND(B10*0.1,0)</f>
        <v>1470</v>
      </c>
      <c r="C20" s="11">
        <f t="shared" ref="C20:G20" si="2">ROUND(C10*0.1,0)</f>
        <v>1480</v>
      </c>
      <c r="D20" s="11">
        <f t="shared" si="2"/>
        <v>1400</v>
      </c>
      <c r="E20" s="11">
        <f t="shared" si="2"/>
        <v>1400</v>
      </c>
      <c r="F20" s="11">
        <f t="shared" si="2"/>
        <v>1150</v>
      </c>
      <c r="G20" s="11">
        <f t="shared" si="2"/>
        <v>1000</v>
      </c>
    </row>
    <row r="21" spans="1:7">
      <c r="A21" s="7" t="s">
        <v>22</v>
      </c>
      <c r="B21" s="11">
        <v>125</v>
      </c>
      <c r="C21" s="11">
        <v>125</v>
      </c>
      <c r="D21" s="11">
        <v>125</v>
      </c>
      <c r="E21" s="11">
        <v>125</v>
      </c>
      <c r="F21" s="11">
        <v>125</v>
      </c>
      <c r="G21" s="11">
        <v>125</v>
      </c>
    </row>
    <row r="22" spans="1:7">
      <c r="A22" s="7" t="s">
        <v>23</v>
      </c>
      <c r="B22" s="11">
        <v>1500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</row>
    <row r="23" spans="1:7">
      <c r="A23" s="7" t="s">
        <v>24</v>
      </c>
      <c r="B23" s="11">
        <v>400</v>
      </c>
      <c r="C23" s="11">
        <v>400</v>
      </c>
      <c r="D23" s="11">
        <v>400</v>
      </c>
      <c r="E23" s="11">
        <v>400</v>
      </c>
      <c r="F23" s="11">
        <v>300</v>
      </c>
      <c r="G23" s="11">
        <v>300</v>
      </c>
    </row>
    <row r="24" spans="1:7" s="6" customFormat="1">
      <c r="A24" s="5" t="s">
        <v>25</v>
      </c>
      <c r="B24" s="12">
        <f>SUM(B13:B23)</f>
        <v>14545</v>
      </c>
      <c r="C24" s="12">
        <f t="shared" ref="C24:G24" si="3">SUM(C13:C23)</f>
        <v>12155</v>
      </c>
      <c r="D24" s="12">
        <f t="shared" si="3"/>
        <v>12075</v>
      </c>
      <c r="E24" s="12">
        <f t="shared" si="3"/>
        <v>11875</v>
      </c>
      <c r="F24" s="12">
        <f t="shared" si="3"/>
        <v>11225</v>
      </c>
      <c r="G24" s="12">
        <f t="shared" si="3"/>
        <v>11075</v>
      </c>
    </row>
    <row r="25" spans="1:7">
      <c r="B25" s="13"/>
      <c r="C25" s="13"/>
      <c r="D25" s="13"/>
      <c r="E25" s="13"/>
      <c r="F25" s="13"/>
      <c r="G25" s="13"/>
    </row>
    <row r="26" spans="1:7" s="6" customFormat="1">
      <c r="A26" s="5" t="s">
        <v>26</v>
      </c>
      <c r="B26" s="12">
        <f>B10-B24</f>
        <v>155</v>
      </c>
      <c r="C26" s="12">
        <f t="shared" ref="C26:G26" si="4">C10-C24</f>
        <v>2645</v>
      </c>
      <c r="D26" s="12">
        <f t="shared" si="4"/>
        <v>1925</v>
      </c>
      <c r="E26" s="12">
        <f t="shared" si="4"/>
        <v>2125</v>
      </c>
      <c r="F26" s="12">
        <f t="shared" si="4"/>
        <v>275</v>
      </c>
      <c r="G26" s="12">
        <f t="shared" si="4"/>
        <v>-1075</v>
      </c>
    </row>
    <row r="27" spans="1:7">
      <c r="B27" s="13"/>
      <c r="C27" s="13"/>
      <c r="D27" s="13"/>
      <c r="E27" s="13"/>
      <c r="F27" s="13"/>
      <c r="G27" s="13"/>
    </row>
    <row r="28" spans="1:7" s="6" customFormat="1" ht="21.75" thickBot="1">
      <c r="A28" s="5" t="s">
        <v>27</v>
      </c>
      <c r="B28" s="14">
        <f>B26</f>
        <v>155</v>
      </c>
      <c r="C28" s="14">
        <f>B28+C26</f>
        <v>2800</v>
      </c>
      <c r="D28" s="14">
        <f t="shared" ref="D28:G28" si="5">C28+D26</f>
        <v>4725</v>
      </c>
      <c r="E28" s="14">
        <f t="shared" si="5"/>
        <v>6850</v>
      </c>
      <c r="F28" s="14">
        <f t="shared" si="5"/>
        <v>7125</v>
      </c>
      <c r="G28" s="14">
        <f t="shared" si="5"/>
        <v>6050</v>
      </c>
    </row>
    <row r="29" spans="1:7" ht="21.75" thickTop="1"/>
    <row r="32" spans="1:7" ht="21.75" thickBot="1">
      <c r="A32" s="8" t="s">
        <v>28</v>
      </c>
    </row>
    <row r="33" spans="1:7" ht="22.5" thickTop="1" thickBot="1">
      <c r="A33" s="9" t="s">
        <v>29</v>
      </c>
    </row>
    <row r="34" spans="1:7" ht="21.75" thickTop="1"/>
    <row r="35" spans="1:7">
      <c r="A35" s="3"/>
      <c r="B35" s="10" t="s">
        <v>7</v>
      </c>
      <c r="C35" s="10" t="s">
        <v>8</v>
      </c>
      <c r="D35" s="10" t="s">
        <v>9</v>
      </c>
      <c r="E35" s="10" t="s">
        <v>10</v>
      </c>
      <c r="F35" s="10" t="s">
        <v>11</v>
      </c>
      <c r="G35" s="10" t="s">
        <v>12</v>
      </c>
    </row>
    <row r="36" spans="1:7">
      <c r="A36" s="5" t="s">
        <v>6</v>
      </c>
      <c r="B36" s="6"/>
      <c r="C36" s="6"/>
      <c r="D36" s="6"/>
      <c r="E36" s="6"/>
      <c r="F36" s="6"/>
      <c r="G36" s="6"/>
    </row>
    <row r="37" spans="1:7">
      <c r="A37" s="7" t="s">
        <v>2</v>
      </c>
      <c r="B37" s="11">
        <v>3713</v>
      </c>
      <c r="C37" s="11">
        <v>1820</v>
      </c>
      <c r="D37" s="11">
        <v>3575</v>
      </c>
      <c r="E37" s="11">
        <v>2110</v>
      </c>
      <c r="F37" s="11">
        <v>3293</v>
      </c>
      <c r="G37" s="11">
        <v>1125</v>
      </c>
    </row>
    <row r="38" spans="1:7">
      <c r="A38" s="7" t="s">
        <v>3</v>
      </c>
      <c r="B38" s="11">
        <v>6118</v>
      </c>
      <c r="C38" s="11">
        <v>7896</v>
      </c>
      <c r="D38" s="11">
        <v>4686</v>
      </c>
      <c r="E38" s="11">
        <v>5015</v>
      </c>
      <c r="F38" s="11">
        <v>2648</v>
      </c>
      <c r="G38" s="11">
        <v>2262</v>
      </c>
    </row>
    <row r="39" spans="1:7">
      <c r="A39" s="7" t="s">
        <v>4</v>
      </c>
      <c r="B39" s="11">
        <v>1088</v>
      </c>
      <c r="C39" s="11">
        <v>501</v>
      </c>
      <c r="D39" s="11">
        <v>780</v>
      </c>
      <c r="E39" s="11">
        <v>2157</v>
      </c>
      <c r="F39" s="11">
        <v>1686</v>
      </c>
      <c r="G39" s="11">
        <v>2018</v>
      </c>
    </row>
    <row r="40" spans="1:7">
      <c r="A40" s="7" t="s">
        <v>5</v>
      </c>
      <c r="B40" s="11">
        <v>3583</v>
      </c>
      <c r="C40" s="11">
        <v>3681</v>
      </c>
      <c r="D40" s="11">
        <v>3878</v>
      </c>
      <c r="E40" s="11">
        <v>3886</v>
      </c>
      <c r="F40" s="11">
        <v>1985</v>
      </c>
      <c r="G40" s="11">
        <v>2299</v>
      </c>
    </row>
    <row r="41" spans="1:7">
      <c r="A41" s="5" t="s">
        <v>13</v>
      </c>
      <c r="B41" s="12">
        <f>SUM(B37:B40)</f>
        <v>14502</v>
      </c>
      <c r="C41" s="12">
        <f>SUM(C37:C40)</f>
        <v>13898</v>
      </c>
      <c r="D41" s="12">
        <f t="shared" ref="D41" si="6">SUM(D37:D40)</f>
        <v>12919</v>
      </c>
      <c r="E41" s="12">
        <f t="shared" ref="E41" si="7">SUM(E37:E40)</f>
        <v>13168</v>
      </c>
      <c r="F41" s="12">
        <f t="shared" ref="F41" si="8">SUM(F37:F40)</f>
        <v>9612</v>
      </c>
      <c r="G41" s="12">
        <f t="shared" ref="G41" si="9">SUM(G37:G40)</f>
        <v>7704</v>
      </c>
    </row>
    <row r="42" spans="1:7">
      <c r="B42" s="13"/>
      <c r="C42" s="13"/>
      <c r="D42" s="13"/>
      <c r="E42" s="13"/>
      <c r="F42" s="13"/>
      <c r="G42" s="13"/>
    </row>
    <row r="43" spans="1:7">
      <c r="A43" s="5" t="s">
        <v>14</v>
      </c>
      <c r="B43" s="15"/>
      <c r="C43" s="15"/>
      <c r="D43" s="15"/>
      <c r="E43" s="15"/>
      <c r="F43" s="15"/>
      <c r="G43" s="15"/>
    </row>
    <row r="44" spans="1:7">
      <c r="A44" s="7" t="s">
        <v>15</v>
      </c>
      <c r="B44" s="11">
        <v>4167</v>
      </c>
      <c r="C44" s="11">
        <v>4167</v>
      </c>
      <c r="D44" s="11">
        <v>4167</v>
      </c>
      <c r="E44" s="11">
        <v>4167</v>
      </c>
      <c r="F44" s="11">
        <v>4167</v>
      </c>
      <c r="G44" s="11">
        <v>4167</v>
      </c>
    </row>
    <row r="45" spans="1:7">
      <c r="A45" s="7" t="s">
        <v>16</v>
      </c>
      <c r="B45" s="11">
        <v>1042</v>
      </c>
      <c r="C45" s="11">
        <v>1042</v>
      </c>
      <c r="D45" s="11">
        <v>1042</v>
      </c>
      <c r="E45" s="11">
        <v>1042</v>
      </c>
      <c r="F45" s="11">
        <v>1042</v>
      </c>
      <c r="G45" s="11">
        <v>1042</v>
      </c>
    </row>
    <row r="46" spans="1:7">
      <c r="A46" s="7" t="s">
        <v>17</v>
      </c>
      <c r="B46" s="11">
        <v>1500</v>
      </c>
      <c r="C46" s="11">
        <v>2000</v>
      </c>
      <c r="D46" s="11">
        <v>2000</v>
      </c>
      <c r="E46" s="11">
        <v>2000</v>
      </c>
      <c r="F46" s="11">
        <v>0</v>
      </c>
      <c r="G46" s="11">
        <v>0</v>
      </c>
    </row>
    <row r="47" spans="1:7">
      <c r="A47" s="7" t="s">
        <v>18</v>
      </c>
      <c r="B47" s="11">
        <v>1200</v>
      </c>
      <c r="C47" s="11">
        <v>1200</v>
      </c>
      <c r="D47" s="11">
        <v>1200</v>
      </c>
      <c r="E47" s="11">
        <v>1200</v>
      </c>
      <c r="F47" s="11">
        <v>1200</v>
      </c>
      <c r="G47" s="11">
        <v>1200</v>
      </c>
    </row>
    <row r="48" spans="1:7">
      <c r="A48" s="7" t="s">
        <v>0</v>
      </c>
      <c r="B48" s="11">
        <v>1366</v>
      </c>
      <c r="C48" s="11">
        <v>1887</v>
      </c>
      <c r="D48" s="11">
        <v>1520</v>
      </c>
      <c r="E48" s="11">
        <v>1093</v>
      </c>
      <c r="F48" s="11">
        <v>1039</v>
      </c>
      <c r="G48" s="11">
        <v>925</v>
      </c>
    </row>
    <row r="49" spans="1:7">
      <c r="A49" s="7" t="s">
        <v>19</v>
      </c>
      <c r="B49" s="11">
        <v>799</v>
      </c>
      <c r="C49" s="11" t="s">
        <v>1</v>
      </c>
      <c r="D49" s="11">
        <v>0</v>
      </c>
      <c r="E49" s="11">
        <v>299</v>
      </c>
      <c r="F49" s="11">
        <v>0</v>
      </c>
      <c r="G49" s="11"/>
    </row>
    <row r="50" spans="1:7">
      <c r="A50" s="7" t="s">
        <v>20</v>
      </c>
      <c r="B50" s="11">
        <v>252</v>
      </c>
      <c r="C50" s="11">
        <v>329</v>
      </c>
      <c r="D50" s="11">
        <v>148</v>
      </c>
      <c r="E50" s="11">
        <v>38</v>
      </c>
      <c r="F50" s="11">
        <v>402</v>
      </c>
      <c r="G50" s="11">
        <v>330</v>
      </c>
    </row>
    <row r="51" spans="1:7">
      <c r="A51" s="7" t="s">
        <v>21</v>
      </c>
      <c r="B51" s="11">
        <v>1368</v>
      </c>
      <c r="C51" s="11">
        <v>1199</v>
      </c>
      <c r="D51" s="11">
        <v>1114</v>
      </c>
      <c r="E51" s="11">
        <v>1144</v>
      </c>
      <c r="F51" s="11">
        <v>1020</v>
      </c>
      <c r="G51" s="11">
        <v>1016</v>
      </c>
    </row>
    <row r="52" spans="1:7">
      <c r="A52" s="7" t="s">
        <v>22</v>
      </c>
      <c r="B52" s="11">
        <v>189</v>
      </c>
      <c r="C52" s="11">
        <v>135</v>
      </c>
      <c r="D52" s="11">
        <v>102</v>
      </c>
      <c r="E52" s="11">
        <v>152</v>
      </c>
      <c r="F52" s="11">
        <v>164</v>
      </c>
      <c r="G52" s="11">
        <v>119</v>
      </c>
    </row>
    <row r="53" spans="1:7">
      <c r="A53" s="7" t="s">
        <v>23</v>
      </c>
      <c r="B53" s="11">
        <v>1497</v>
      </c>
      <c r="C53" s="11">
        <v>0</v>
      </c>
      <c r="D53" s="11">
        <v>0</v>
      </c>
      <c r="E53" s="11">
        <v>0</v>
      </c>
      <c r="F53" s="11">
        <v>0</v>
      </c>
      <c r="G53" s="11">
        <v>0</v>
      </c>
    </row>
    <row r="54" spans="1:7">
      <c r="A54" s="7" t="s">
        <v>24</v>
      </c>
      <c r="B54" s="11">
        <v>448</v>
      </c>
      <c r="C54" s="11">
        <v>306</v>
      </c>
      <c r="D54" s="11">
        <v>586</v>
      </c>
      <c r="E54" s="11">
        <v>509</v>
      </c>
      <c r="F54" s="11">
        <v>418</v>
      </c>
      <c r="G54" s="11">
        <v>313</v>
      </c>
    </row>
    <row r="55" spans="1:7">
      <c r="A55" s="5" t="s">
        <v>25</v>
      </c>
      <c r="B55" s="12">
        <f>SUM(B44:B54)</f>
        <v>13828</v>
      </c>
      <c r="C55" s="12">
        <f t="shared" ref="C55" si="10">SUM(C44:C54)</f>
        <v>12265</v>
      </c>
      <c r="D55" s="12">
        <f t="shared" ref="D55" si="11">SUM(D44:D54)</f>
        <v>11879</v>
      </c>
      <c r="E55" s="12">
        <f t="shared" ref="E55" si="12">SUM(E44:E54)</f>
        <v>11644</v>
      </c>
      <c r="F55" s="12">
        <f t="shared" ref="F55" si="13">SUM(F44:F54)</f>
        <v>9452</v>
      </c>
      <c r="G55" s="12">
        <f t="shared" ref="G55" si="14">SUM(G44:G54)</f>
        <v>9112</v>
      </c>
    </row>
    <row r="56" spans="1:7">
      <c r="B56" s="13"/>
      <c r="C56" s="13"/>
      <c r="D56" s="13"/>
      <c r="E56" s="13"/>
      <c r="F56" s="13"/>
      <c r="G56" s="13"/>
    </row>
    <row r="57" spans="1:7">
      <c r="A57" s="5" t="s">
        <v>26</v>
      </c>
      <c r="B57" s="12">
        <f>B41-B55</f>
        <v>674</v>
      </c>
      <c r="C57" s="12">
        <f t="shared" ref="C57:G57" si="15">C41-C55</f>
        <v>1633</v>
      </c>
      <c r="D57" s="12">
        <f t="shared" si="15"/>
        <v>1040</v>
      </c>
      <c r="E57" s="12">
        <f t="shared" si="15"/>
        <v>1524</v>
      </c>
      <c r="F57" s="12">
        <f t="shared" si="15"/>
        <v>160</v>
      </c>
      <c r="G57" s="12">
        <f t="shared" si="15"/>
        <v>-1408</v>
      </c>
    </row>
    <row r="58" spans="1:7">
      <c r="B58" s="13"/>
      <c r="C58" s="13"/>
      <c r="D58" s="13"/>
      <c r="E58" s="13"/>
      <c r="F58" s="13"/>
      <c r="G58" s="13"/>
    </row>
    <row r="59" spans="1:7" ht="21.75" thickBot="1">
      <c r="A59" s="5" t="s">
        <v>27</v>
      </c>
      <c r="B59" s="14">
        <f>B57</f>
        <v>674</v>
      </c>
      <c r="C59" s="14">
        <f>B59+C57</f>
        <v>2307</v>
      </c>
      <c r="D59" s="14">
        <f t="shared" ref="D59:G59" si="16">C59+D57</f>
        <v>3347</v>
      </c>
      <c r="E59" s="14">
        <f t="shared" si="16"/>
        <v>4871</v>
      </c>
      <c r="F59" s="14">
        <f t="shared" si="16"/>
        <v>5031</v>
      </c>
      <c r="G59" s="14">
        <f t="shared" si="16"/>
        <v>3623</v>
      </c>
    </row>
  </sheetData>
  <customSheetViews>
    <customSheetView guid="{C76A934A-EC7F-4D56-B648-52CFACE1AD9C}">
      <selection activeCell="A3" sqref="A3"/>
      <pageMargins left="0.7" right="0.7" top="0.75" bottom="0.75" header="0.3" footer="0.3"/>
      <pageSetup orientation="portrait" horizontalDpi="4294967292" verticalDpi="0" r:id="rId1"/>
    </customSheetView>
  </customSheetViews>
  <pageMargins left="0.7" right="0.7" top="0.75" bottom="0.75" header="0.3" footer="0.3"/>
  <pageSetup orientation="portrait" horizontalDpi="4294967292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2006-07-21T02:36:12Z</dcterms:created>
  <dcterms:modified xsi:type="dcterms:W3CDTF">2008-10-04T16:33:42Z</dcterms:modified>
</cp:coreProperties>
</file>